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1580" yWindow="800" windowWidth="22720" windowHeight="12980"/>
  </bookViews>
  <sheets>
    <sheet name="Retiro" sheetId="4" r:id="rId1"/>
    <sheet name="Inflacion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3" l="1"/>
  <c r="C20" i="4"/>
  <c r="C18" i="4"/>
  <c r="C19" i="4"/>
  <c r="C24" i="4"/>
  <c r="C12" i="4"/>
  <c r="C14" i="4"/>
  <c r="C15" i="4"/>
  <c r="C26" i="4"/>
</calcChain>
</file>

<file path=xl/comments1.xml><?xml version="1.0" encoding="utf-8"?>
<comments xmlns="http://schemas.openxmlformats.org/spreadsheetml/2006/main">
  <authors>
    <author>Chris Largaespada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¿Cuánto suman tus gastos mensuales? Esta es la base para saber cuánto vas a necesitar cada mes cuando te jubilés.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Lo común es 65 años, pero vos podés decidir si te retirás antes o después.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 probable que una vez jubilado, tengás menos gastos, pero esto depende únicamente del estilo de vida que querrás tener en esos años. Sé honesto! Con cuánto creés que podás vivir?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Yo recomiendo que dejemos este número en 20 años, pero vos también podés modificarlo.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 xml:space="preserve">PcP:
</t>
        </r>
        <r>
          <rPr>
            <sz val="9"/>
            <color indexed="81"/>
            <rFont val="Tahoma"/>
            <family val="2"/>
          </rPr>
          <t>Valor actual significa descontando la futura inflación. Recordá que la inflación hace que, cuando te jubilés, necesités 120 pesos para comprar algo que hoy cuesta 100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Este valor es real para Nicaragua. Podés checar como lo calculé en la pestaña Inflación.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¿Cuánto vas a aportar cada mes a la cuenta o inversión para tu jubilación?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Esto es el interés que te genera tu mecanismo de inversión (cuenta de banco, plazo fijo, etc). Una cuenta de ahorro en Nicaragua te da el 1%!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Chris Largaespada:</t>
        </r>
        <r>
          <rPr>
            <sz val="9"/>
            <color indexed="81"/>
            <rFont val="Tahoma"/>
            <family val="2"/>
          </rPr>
          <t xml:space="preserve">
Compará este valor con C15. Llegás o no llegás a tu meta?</t>
        </r>
      </text>
    </comment>
  </commentList>
</comments>
</file>

<file path=xl/sharedStrings.xml><?xml version="1.0" encoding="utf-8"?>
<sst xmlns="http://schemas.openxmlformats.org/spreadsheetml/2006/main" count="26" uniqueCount="26">
  <si>
    <t>%</t>
  </si>
  <si>
    <t>Valor actual</t>
  </si>
  <si>
    <t>Gastos mensuales actuales</t>
  </si>
  <si>
    <t>Edad de retiro</t>
  </si>
  <si>
    <t>% de gastos actuales para retiro</t>
  </si>
  <si>
    <t>Ingresos mensuales durante el retiro</t>
  </si>
  <si>
    <t>Años a vivir retirado</t>
  </si>
  <si>
    <t>Meses a vivir retirado</t>
  </si>
  <si>
    <t>Edad actual</t>
  </si>
  <si>
    <t>Años para retirarse</t>
  </si>
  <si>
    <t>Meses para retirarse</t>
  </si>
  <si>
    <t>Inflación anual promedio</t>
  </si>
  <si>
    <t>Retorno de la inversión</t>
  </si>
  <si>
    <t>Calculadora de Ahorro para el Retiro</t>
  </si>
  <si>
    <t>Rellená las celdas azules y calculá cuanto necesitás ahorrar cada mes para alcanzar tu objetivo de retiro. Si tenés duas, revisá la pequeña explicación de cada celda.</t>
  </si>
  <si>
    <t>Plata con Plática</t>
  </si>
  <si>
    <t>¿Cuánto necesito para jubilarme?</t>
  </si>
  <si>
    <t>Ahorro mensual (comenzando desde hoy)</t>
  </si>
  <si>
    <t>¿Cuánto voy a tener?</t>
  </si>
  <si>
    <t>Esto es lo que necesitás ahorrar para llegar a la meta (C15)</t>
  </si>
  <si>
    <t>!El camino a tu retiro comenzó ayer!</t>
  </si>
  <si>
    <t>Año</t>
  </si>
  <si>
    <t>Inflación</t>
  </si>
  <si>
    <t>Promedio</t>
  </si>
  <si>
    <t>Proyectado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</si>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</sst>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;[Red]\-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2" fillId="2" borderId="0" xfId="0" applyFont="1" applyFill="1"/>
    <xf numFmtId="10" fontId="4" fillId="2" borderId="0" xfId="0" applyNumberFormat="1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165" fontId="0" fillId="2" borderId="1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0" xfId="0" applyNumberFormat="1" applyFill="1" applyAlignment="1">
      <alignment vertical="center"/>
    </xf>
    <xf numFmtId="165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9" fontId="0" fillId="3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6" fontId="10" fillId="0" borderId="1" xfId="0" applyNumberFormat="1" applyFont="1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2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C29" sqref="C29"/>
    </sheetView>
  </sheetViews>
  <sheetFormatPr baseColWidth="10" defaultRowHeight="14" x14ac:dyDescent="0"/>
  <cols>
    <col min="1" max="1" width="4" style="5" customWidth="1"/>
    <col min="2" max="2" width="32.33203125" style="1" bestFit="1" customWidth="1"/>
    <col min="3" max="3" width="12.6640625" style="1" customWidth="1"/>
    <col min="4" max="4" width="12.5" style="1" bestFit="1" customWidth="1"/>
    <col min="5" max="5" width="10.83203125" style="1"/>
    <col min="6" max="6" width="14.6640625" style="1" bestFit="1" customWidth="1"/>
    <col min="7" max="16384" width="10.83203125" style="1"/>
  </cols>
  <sheetData>
    <row r="1" spans="2:6" s="5" customFormat="1">
      <c r="B1" s="27" t="s">
        <v>15</v>
      </c>
      <c r="C1" s="27"/>
    </row>
    <row r="2" spans="2:6" s="5" customFormat="1">
      <c r="B2" s="25" t="s">
        <v>13</v>
      </c>
      <c r="C2" s="25"/>
    </row>
    <row r="3" spans="2:6" s="5" customFormat="1">
      <c r="B3" s="25"/>
      <c r="C3" s="25"/>
    </row>
    <row r="4" spans="2:6" s="5" customFormat="1" ht="15" customHeight="1">
      <c r="B4" s="26" t="s">
        <v>14</v>
      </c>
      <c r="C4" s="26"/>
    </row>
    <row r="5" spans="2:6" s="5" customFormat="1" ht="15" customHeight="1">
      <c r="B5" s="26"/>
      <c r="C5" s="26"/>
    </row>
    <row r="6" spans="2:6" ht="15" customHeight="1">
      <c r="B6" s="26"/>
      <c r="C6" s="26"/>
    </row>
    <row r="7" spans="2:6" ht="8.25" customHeight="1"/>
    <row r="8" spans="2:6" s="8" customFormat="1">
      <c r="B8" s="6" t="s">
        <v>2</v>
      </c>
      <c r="C8" s="15">
        <v>1500</v>
      </c>
    </row>
    <row r="9" spans="2:6" s="8" customFormat="1" ht="7.5" customHeight="1">
      <c r="B9" s="9"/>
    </row>
    <row r="10" spans="2:6" s="8" customFormat="1">
      <c r="B10" s="6" t="s">
        <v>3</v>
      </c>
      <c r="C10" s="16">
        <v>65</v>
      </c>
    </row>
    <row r="11" spans="2:6" s="8" customFormat="1">
      <c r="B11" s="6" t="s">
        <v>4</v>
      </c>
      <c r="C11" s="17">
        <v>0.8</v>
      </c>
    </row>
    <row r="12" spans="2:6" s="8" customFormat="1">
      <c r="B12" s="6" t="s">
        <v>5</v>
      </c>
      <c r="C12" s="7">
        <f>C8*C11</f>
        <v>1200</v>
      </c>
      <c r="F12" s="11"/>
    </row>
    <row r="13" spans="2:6" s="8" customFormat="1">
      <c r="B13" s="6" t="s">
        <v>6</v>
      </c>
      <c r="C13" s="16">
        <v>20</v>
      </c>
      <c r="F13" s="12"/>
    </row>
    <row r="14" spans="2:6" s="8" customFormat="1">
      <c r="B14" s="6" t="s">
        <v>7</v>
      </c>
      <c r="C14" s="23">
        <f>+C13*12</f>
        <v>240</v>
      </c>
    </row>
    <row r="15" spans="2:6" s="8" customFormat="1" ht="33.75" customHeight="1">
      <c r="B15" s="18" t="s">
        <v>16</v>
      </c>
      <c r="C15" s="19">
        <f>-PV((C23-C20)/12,C14,C12,,1)</f>
        <v>244749.62799780941</v>
      </c>
      <c r="D15" s="11" t="s">
        <v>1</v>
      </c>
    </row>
    <row r="16" spans="2:6" s="8" customFormat="1" ht="7.5" customHeight="1">
      <c r="B16" s="9"/>
      <c r="F16" s="12"/>
    </row>
    <row r="17" spans="2:4" s="8" customFormat="1">
      <c r="B17" s="6" t="s">
        <v>8</v>
      </c>
      <c r="C17" s="16">
        <v>30</v>
      </c>
    </row>
    <row r="18" spans="2:4" s="8" customFormat="1">
      <c r="B18" s="6" t="s">
        <v>9</v>
      </c>
      <c r="C18" s="10">
        <f>+C10-C17</f>
        <v>35</v>
      </c>
    </row>
    <row r="19" spans="2:4" s="8" customFormat="1">
      <c r="B19" s="6" t="s">
        <v>10</v>
      </c>
      <c r="C19" s="10">
        <f>+C18*12</f>
        <v>420</v>
      </c>
    </row>
    <row r="20" spans="2:4" s="8" customFormat="1">
      <c r="B20" s="6" t="s">
        <v>11</v>
      </c>
      <c r="C20" s="13">
        <f>+Inflacion!B13</f>
        <v>6.3174999999999995E-2</v>
      </c>
    </row>
    <row r="21" spans="2:4" s="8" customFormat="1" ht="7.5" customHeight="1">
      <c r="B21" s="9"/>
    </row>
    <row r="22" spans="2:4" s="8" customFormat="1" ht="28">
      <c r="B22" s="6" t="s">
        <v>17</v>
      </c>
      <c r="C22" s="15">
        <v>200</v>
      </c>
    </row>
    <row r="23" spans="2:4" s="8" customFormat="1">
      <c r="B23" s="6" t="s">
        <v>12</v>
      </c>
      <c r="C23" s="20">
        <v>0.08</v>
      </c>
    </row>
    <row r="24" spans="2:4" s="8" customFormat="1" ht="33.75" customHeight="1">
      <c r="B24" s="18" t="s">
        <v>18</v>
      </c>
      <c r="C24" s="19">
        <f>-FV((C23-C20)/12,C19,C22,,0)</f>
        <v>114289.50085634961</v>
      </c>
      <c r="D24" s="11" t="s">
        <v>25</v>
      </c>
    </row>
    <row r="25" spans="2:4" s="8" customFormat="1">
      <c r="B25" s="9"/>
      <c r="C25" s="14"/>
    </row>
    <row r="26" spans="2:4" s="8" customFormat="1" ht="28">
      <c r="B26" s="21" t="s">
        <v>19</v>
      </c>
      <c r="C26" s="22">
        <f>-PMT((C23-C20)/12,C19,,C15,0)</f>
        <v>428.29765842692245</v>
      </c>
    </row>
    <row r="27" spans="2:4" s="8" customFormat="1"/>
    <row r="28" spans="2:4">
      <c r="B28" s="27" t="s">
        <v>20</v>
      </c>
      <c r="C28" s="27"/>
    </row>
    <row r="29" spans="2:4">
      <c r="B29" s="5"/>
    </row>
  </sheetData>
  <mergeCells count="4">
    <mergeCell ref="B2:C3"/>
    <mergeCell ref="B4:C6"/>
    <mergeCell ref="B1:C1"/>
    <mergeCell ref="B28:C28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B14" sqref="B14"/>
    </sheetView>
  </sheetViews>
  <sheetFormatPr baseColWidth="10" defaultColWidth="11.5" defaultRowHeight="14" x14ac:dyDescent="0"/>
  <cols>
    <col min="1" max="16384" width="11.5" style="1"/>
  </cols>
  <sheetData>
    <row r="2" spans="1:3">
      <c r="A2" s="27" t="s">
        <v>22</v>
      </c>
      <c r="B2" s="27"/>
    </row>
    <row r="3" spans="1:3">
      <c r="A3" s="1" t="s">
        <v>21</v>
      </c>
      <c r="B3" s="1" t="s">
        <v>0</v>
      </c>
    </row>
    <row r="4" spans="1:3">
      <c r="A4" s="1">
        <v>2007</v>
      </c>
      <c r="B4" s="2">
        <v>0.16880000000000001</v>
      </c>
    </row>
    <row r="5" spans="1:3">
      <c r="A5" s="1">
        <v>2008</v>
      </c>
      <c r="B5" s="2">
        <v>0.13769999999999999</v>
      </c>
    </row>
    <row r="6" spans="1:3">
      <c r="A6" s="1">
        <v>2009</v>
      </c>
      <c r="B6" s="2">
        <v>9.2999999999999992E-3</v>
      </c>
    </row>
    <row r="7" spans="1:3">
      <c r="A7" s="1">
        <v>2010</v>
      </c>
      <c r="B7" s="2">
        <v>9.2299999999999993E-2</v>
      </c>
    </row>
    <row r="8" spans="1:3">
      <c r="A8" s="1">
        <v>2011</v>
      </c>
      <c r="B8" s="2">
        <v>7.9500000000000001E-2</v>
      </c>
    </row>
    <row r="9" spans="1:3">
      <c r="A9" s="1">
        <v>2012</v>
      </c>
      <c r="B9" s="2">
        <v>6.6199999999999995E-2</v>
      </c>
    </row>
    <row r="10" spans="1:3">
      <c r="A10" s="1">
        <v>2013</v>
      </c>
      <c r="B10" s="2">
        <v>5.67E-2</v>
      </c>
      <c r="C10" s="24"/>
    </row>
    <row r="11" spans="1:3" s="5" customFormat="1">
      <c r="A11" s="5">
        <v>2014</v>
      </c>
      <c r="B11" s="2">
        <v>6.4799999999999996E-2</v>
      </c>
      <c r="C11" s="24"/>
    </row>
    <row r="12" spans="1:3" s="5" customFormat="1">
      <c r="A12" s="5">
        <v>2015</v>
      </c>
      <c r="B12" s="2">
        <v>6.5000000000000002E-2</v>
      </c>
      <c r="C12" s="24" t="s">
        <v>24</v>
      </c>
    </row>
    <row r="13" spans="1:3">
      <c r="A13" s="3" t="s">
        <v>23</v>
      </c>
      <c r="B13" s="4">
        <f>+AVERAGE(B9:B12)</f>
        <v>6.3174999999999995E-2</v>
      </c>
    </row>
  </sheetData>
  <mergeCells count="1">
    <mergeCell ref="A2:B2"/>
  </mergeCells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Retiro</vt:lpstr>
      <vt:lpstr>Inflacion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 Miranada</cp:lastModifiedBy>
  <dcterms:created xsi:type="dcterms:W3CDTF">2013-01-14T07:13:23Z</dcterms:created>
  <dcterms:modified xsi:type="dcterms:W3CDTF">2015-09-29T17:15:30Z</dcterms:modified>
</cp:coreProperties>
</file>